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jpotter\BPP SERVICES LIMITED\ActEd Team - CM2\2024\CM2 Assignments\CM2B\"/>
    </mc:Choice>
  </mc:AlternateContent>
  <xr:revisionPtr revIDLastSave="0" documentId="13_ncr:1_{9960E8C9-4BD4-4BCC-83E8-91B3F70EECD1}" xr6:coauthVersionLast="47" xr6:coauthVersionMax="47" xr10:uidLastSave="{00000000-0000-0000-0000-000000000000}"/>
  <bookViews>
    <workbookView xWindow="-108" yWindow="-108" windowWidth="23256" windowHeight="12576" activeTab="1" xr2:uid="{00000000-000D-0000-FFFF-FFFF00000000}"/>
  </bookViews>
  <sheets>
    <sheet name="Instructions" sheetId="1" r:id="rId1"/>
    <sheet name="Details" sheetId="7" r:id="rId2"/>
    <sheet name="Q1 Inputs" sheetId="8" r:id="rId3"/>
    <sheet name="Q1 (i)" sheetId="9" r:id="rId4"/>
    <sheet name="Q1 (ii)" sheetId="10" r:id="rId5"/>
    <sheet name="Q1 (iii)" sheetId="11" r:id="rId6"/>
    <sheet name="Q1 (iv)" sheetId="12" r:id="rId7"/>
    <sheet name="Q2 Inputs" sheetId="13" r:id="rId8"/>
    <sheet name="Q2 (i)" sheetId="14" r:id="rId9"/>
    <sheet name="Q2 (ii)" sheetId="15" r:id="rId10"/>
    <sheet name="Q3 Inputs" sheetId="16" r:id="rId11"/>
    <sheet name="Q3 (i)" sheetId="17" r:id="rId12"/>
    <sheet name="Q3 (ii)" sheetId="18" r:id="rId13"/>
    <sheet name="Q3 (iii)" sheetId="19" r:id="rId14"/>
  </sheets>
  <definedNames>
    <definedName name="Bonds" localSheetId="10">'Q3 Inputs'!$B$4</definedName>
    <definedName name="Delta_t">'Q1 Inputs'!$F$4</definedName>
    <definedName name="Discount">'Q1 Inputs'!$F$6</definedName>
    <definedName name="Down_factor">'Q1 Inputs'!$F$9</definedName>
    <definedName name="Down_prob">'Q1 Inputs'!$F$12</definedName>
    <definedName name="Funds" localSheetId="10">'Q3 Inputs'!$B$3</definedName>
    <definedName name="Growth" localSheetId="10">'Q3 Inputs'!$B$9</definedName>
    <definedName name="Interest" localSheetId="10">'Q3 Inputs'!$B$10</definedName>
    <definedName name="Interest">'Q1 Inputs'!$B$10</definedName>
    <definedName name="Steps">'Q1 Inputs'!$F$3</definedName>
    <definedName name="Strike">'Q1 Inputs'!$B$3</definedName>
    <definedName name="Term" localSheetId="10">'Q3 Inputs'!$B$5</definedName>
    <definedName name="Term">'Q1 Inputs'!$B$4</definedName>
    <definedName name="Up_factor">'Q1 Inputs'!$F$8</definedName>
    <definedName name="Up_prob">'Q1 Inputs'!$F$11</definedName>
    <definedName name="Volatility" localSheetId="10">'Q3 Inputs'!$B$11</definedName>
    <definedName name="Volatility">'Q1 Inputs'!$B$11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13" l="1"/>
  <c r="O11" i="13"/>
  <c r="O12" i="13"/>
  <c r="O13" i="13"/>
  <c r="O14" i="13" s="1"/>
  <c r="O15" i="13" s="1"/>
  <c r="O16" i="13" s="1"/>
  <c r="O17" i="13" s="1"/>
  <c r="O18" i="13" s="1"/>
  <c r="O19" i="13" s="1"/>
  <c r="B4" i="8"/>
  <c r="F4" i="8"/>
  <c r="F8" i="8" s="1"/>
  <c r="F9" i="8" s="1"/>
  <c r="H15" i="8"/>
  <c r="A3" i="7"/>
  <c r="A1" i="7"/>
  <c r="I16" i="8" l="1"/>
  <c r="I14" i="8"/>
  <c r="J13" i="8" s="1"/>
  <c r="K12" i="8" s="1"/>
  <c r="L11" i="8" s="1"/>
  <c r="M10" i="8" s="1"/>
  <c r="J15" i="8" l="1"/>
  <c r="K14" i="8" s="1"/>
  <c r="L13" i="8" s="1"/>
  <c r="M12" i="8" s="1"/>
  <c r="J17" i="8"/>
  <c r="K16" i="8" l="1"/>
  <c r="L15" i="8" s="1"/>
  <c r="M14" i="8" s="1"/>
  <c r="K18" i="8"/>
  <c r="L19" i="8" l="1"/>
  <c r="L17" i="8"/>
  <c r="M16" i="8" s="1"/>
  <c r="M18" i="8" l="1"/>
  <c r="M2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Apollo Group User</author>
  </authors>
  <commentList>
    <comment ref="B7" authorId="0" shapeId="0" xr:uid="{00000000-0006-0000-0100-000001000000}">
      <text>
        <r>
          <rPr>
            <sz val="9"/>
            <color indexed="81"/>
            <rFont val="Tahoma"/>
            <family val="2"/>
          </rPr>
          <t>Note: Your ActEd Student Number is printed on all personal correspondence from ActEd.  Quoting it will help us to process your scripts quickly.  If you do not know your ActEd Student Number, please email us at ActEd@bpp.com.    Your ActEd Student Number is not the same as your IFoA Actuarial Reference Number or ARN.</t>
        </r>
      </text>
    </comment>
  </commentList>
</comments>
</file>

<file path=xl/sharedStrings.xml><?xml version="1.0" encoding="utf-8"?>
<sst xmlns="http://schemas.openxmlformats.org/spreadsheetml/2006/main" count="79" uniqueCount="64">
  <si>
    <t>Please note:</t>
  </si>
  <si>
    <t>Completing your assignment</t>
  </si>
  <si>
    <t>If you are having your assignment marked by ActEd, please follow these instructions carefully:</t>
  </si>
  <si>
    <t>Submission for marking</t>
  </si>
  <si>
    <t>Submitted assignments will not be marked if any of the files are suspected to have been affected by a computer virus or to have been corrupted.</t>
  </si>
  <si>
    <t xml:space="preserve">Time to do assignment  (see Note below): </t>
  </si>
  <si>
    <t xml:space="preserve">Completed your ActEd Student Number in the box above? </t>
  </si>
  <si>
    <t>–   </t>
  </si>
  <si>
    <t>Assignment marking is not included in the price of the course materials.  Please purchase Series Y Marking or a Marking Voucher before submitting your script.</t>
  </si>
  <si>
    <t>Enter the information required in the 'Details' worksheet.</t>
  </si>
  <si>
    <r>
      <t>Note:</t>
    </r>
    <r>
      <rPr>
        <sz val="10"/>
        <color theme="1"/>
        <rFont val="Calibri"/>
        <family val="2"/>
        <scheme val="minor"/>
      </rPr>
      <t xml:space="preserve">  If you take more than 1¾ hours, you should indicate how much you completed</t>
    </r>
  </si>
  <si>
    <t xml:space="preserve">             within this exam time so that the marker can provide useful feedback on your progress.</t>
  </si>
  <si>
    <t>Please tick the following checklist so that your script can be marked quickly.  Have you:</t>
  </si>
  <si>
    <t>Are you allowed extra time or other special conditions in the profession’s exams</t>
  </si>
  <si>
    <t>(if you wish to share this information)?</t>
  </si>
  <si>
    <t>We only accept Excel files produced in Office 2010 or later.</t>
  </si>
  <si>
    <t>you should attempt all of the questions.</t>
  </si>
  <si>
    <t xml:space="preserve">Recorded your time taken and whether you have used the solutions? </t>
  </si>
  <si>
    <t>Have you used the solutions to this assignment?</t>
  </si>
  <si>
    <t>If Yes, you can provide further information on the extra time / other conditions if you wish:</t>
  </si>
  <si>
    <t xml:space="preserve">Begin your answer to each part of each question in the appropriate sheet (tab). </t>
  </si>
  <si>
    <t>Entered your answers at the end of this document, starting each question part on a new sheet?</t>
  </si>
  <si>
    <t>If you are using a Marking Voucher, then please make sure that you submit your script by the Marking Voucher deadline date to give us enough time to mark and return the script before the exam.</t>
  </si>
  <si>
    <t>Submit your completed Excel file to The Hub, following the instructions given at the start of the questions document.</t>
  </si>
  <si>
    <t>Subject CM2: Assignment Y2</t>
  </si>
  <si>
    <t>the time allowed for this assignment is 1¾ hours</t>
  </si>
  <si>
    <r>
      <rPr>
        <b/>
        <sz val="11"/>
        <rFont val="Calibri"/>
        <family val="2"/>
        <scheme val="minor"/>
      </rPr>
      <t xml:space="preserve">Enter your answers in this Excel document. </t>
    </r>
    <r>
      <rPr>
        <sz val="11"/>
        <rFont val="Calibri"/>
        <family val="2"/>
        <scheme val="minor"/>
      </rPr>
      <t xml:space="preserve"> </t>
    </r>
  </si>
  <si>
    <r>
      <t xml:space="preserve">You will not be able to submit a script on The Hub after the deadline date (set out on our website at </t>
    </r>
    <r>
      <rPr>
        <b/>
        <sz val="11"/>
        <rFont val="Calibri"/>
        <family val="2"/>
        <scheme val="minor"/>
      </rPr>
      <t>ActEd.co.uk</t>
    </r>
    <r>
      <rPr>
        <sz val="11"/>
        <rFont val="Calibri"/>
        <family val="2"/>
        <scheme val="minor"/>
      </rPr>
      <t xml:space="preserve">: Products, Marking, Deadlines), unless you are using a Marking Voucher.  </t>
    </r>
  </si>
  <si>
    <t>per annum</t>
  </si>
  <si>
    <t>Volatility</t>
  </si>
  <si>
    <t>Risk-free interest rate</t>
  </si>
  <si>
    <t>Down factor</t>
  </si>
  <si>
    <t>Initial share price</t>
  </si>
  <si>
    <t>Up factor</t>
  </si>
  <si>
    <t>MODEL PARAMETERS</t>
  </si>
  <si>
    <t>Step size</t>
  </si>
  <si>
    <t>years</t>
  </si>
  <si>
    <t>Term</t>
  </si>
  <si>
    <t>Number of steps</t>
  </si>
  <si>
    <t>Strike price</t>
  </si>
  <si>
    <t>TREE OF SHARE PRICES</t>
  </si>
  <si>
    <t>AUXILIARY VARIABLES</t>
  </si>
  <si>
    <t>OPTION SPECIFICATION</t>
  </si>
  <si>
    <t>Ratio</t>
  </si>
  <si>
    <t>Premium</t>
  </si>
  <si>
    <t>Development year</t>
  </si>
  <si>
    <t>Year</t>
  </si>
  <si>
    <t>Loss</t>
  </si>
  <si>
    <t>Earned</t>
  </si>
  <si>
    <t>Accident</t>
  </si>
  <si>
    <t>Incremental claims data</t>
  </si>
  <si>
    <t>Run-off triangles</t>
  </si>
  <si>
    <t>Volatility of assets</t>
  </si>
  <si>
    <t>Expected growth rate</t>
  </si>
  <si>
    <t>Term of bonds</t>
  </si>
  <si>
    <t>Nominal value of bonds</t>
  </si>
  <si>
    <t>Initial funds of company</t>
  </si>
  <si>
    <t>COMPANY STRUCTURE SPECIFICATION</t>
  </si>
  <si>
    <t>2024 Examinations</t>
  </si>
  <si>
    <t>We only accept the current version of assignments for marking, and so you can only submit this assignment in the sessions leading to the 2024 exams.</t>
  </si>
  <si>
    <t>Save this document with the title ‘CM2 Assignment Y2 2024 Answers 12345’, inserting your ActEd Student Number for 12345.  Failing to do this will delay your marking.</t>
  </si>
  <si>
    <t xml:space="preserve">Checked that you are using the latest version of the assignments, ie 2024 for the sessions leading to the 2024 exams? </t>
  </si>
  <si>
    <t>ActEd Student Number:</t>
  </si>
  <si>
    <t>Checked that you have a valid Marking Voucher or have ordered Series Y Marking?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</si>
</sst>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00"/>
    <numFmt numFmtId="165" formatCode="0.00000"/>
  </numFmts>
  <fonts count="17"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9"/>
      <color indexed="81"/>
      <name val="Tahoma"/>
      <family val="2"/>
    </font>
    <font>
      <sz val="8"/>
      <color rgb="FF000000"/>
      <name val="Segoe UI"/>
      <family val="2"/>
    </font>
    <font>
      <sz val="11"/>
      <color theme="1"/>
      <name val="Calibri"/>
      <family val="2"/>
      <scheme val="minor"/>
    </font>
    <font>
      <sz val="10"/>
      <name val="Arial"/>
      <family val="2"/>
    </font>
    <font>
      <b/>
      <sz val="20"/>
      <color rgb="FF000000"/>
      <name val="Calibri"/>
      <family val="2"/>
      <scheme val="minor"/>
    </font>
    <font>
      <b/>
      <sz val="18"/>
      <color rgb="FF000000"/>
      <name val="Calibri"/>
      <family val="2"/>
      <scheme val="minor"/>
    </font>
    <font>
      <b/>
      <sz val="20"/>
      <name val="Calibri"/>
      <family val="2"/>
      <scheme val="minor"/>
    </font>
    <font>
      <b/>
      <sz val="11"/>
      <name val="Calibri"/>
      <family val="2"/>
      <scheme val="minor"/>
    </font>
    <font>
      <sz val="11"/>
      <name val="Calibri"/>
      <family val="2"/>
      <scheme val="minor"/>
    </font>
    <font>
      <b/>
      <sz val="18"/>
      <name val="Calibri"/>
      <family val="2"/>
      <scheme val="minor"/>
    </font>
    <font>
      <b/>
      <i/>
      <sz val="18"/>
      <name val="Calibri"/>
      <family val="2"/>
      <scheme val="minor"/>
    </font>
    <font>
      <sz val="11"/>
      <name val="Times New Roman"/>
      <family val="1"/>
    </font>
    <font>
      <sz val="24"/>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5" tint="0.79998168889431442"/>
        <bgColor indexed="64"/>
      </patternFill>
    </fill>
  </fills>
  <borders count="6">
    <border>
      <left/>
      <right/>
      <top/>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s>
  <cellStyleXfs count="6">
    <xf numFmtId="0" fontId="0" fillId="0" borderId="0"/>
    <xf numFmtId="43" fontId="6"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cellStyleXfs>
  <cellXfs count="39">
    <xf numFmtId="0" fontId="0" fillId="0" borderId="0" xfId="0"/>
    <xf numFmtId="0" fontId="0" fillId="0" borderId="0" xfId="0" applyAlignment="1">
      <alignment vertical="center"/>
    </xf>
    <xf numFmtId="0" fontId="2" fillId="0" borderId="0" xfId="0" applyFont="1"/>
    <xf numFmtId="0" fontId="3" fillId="0" borderId="0" xfId="0" applyFont="1"/>
    <xf numFmtId="0" fontId="1" fillId="0" borderId="0" xfId="0" applyFont="1"/>
    <xf numFmtId="0" fontId="3" fillId="0" borderId="0" xfId="0" applyFont="1" applyAlignment="1">
      <alignment horizontal="left" vertical="center"/>
    </xf>
    <xf numFmtId="0" fontId="0" fillId="0" borderId="0" xfId="0" applyFont="1"/>
    <xf numFmtId="0" fontId="0" fillId="2" borderId="1" xfId="0" applyFill="1" applyBorder="1"/>
    <xf numFmtId="0" fontId="0" fillId="2" borderId="2" xfId="0" applyFill="1" applyBorder="1"/>
    <xf numFmtId="0" fontId="8"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2" fillId="2" borderId="3" xfId="0" applyFont="1" applyFill="1" applyBorder="1"/>
    <xf numFmtId="0" fontId="0" fillId="2" borderId="4" xfId="0" applyFill="1" applyBorder="1"/>
    <xf numFmtId="0" fontId="0" fillId="2" borderId="5" xfId="0" applyFill="1" applyBorder="1"/>
    <xf numFmtId="0" fontId="10" fillId="0" borderId="0" xfId="0" applyFont="1" applyAlignment="1">
      <alignment vertical="center"/>
    </xf>
    <xf numFmtId="0" fontId="12" fillId="0" borderId="0" xfId="0" applyFont="1" applyAlignment="1">
      <alignment vertical="center"/>
    </xf>
    <xf numFmtId="0" fontId="12" fillId="0" borderId="0" xfId="0" applyFont="1"/>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2" fillId="0" borderId="0" xfId="0" applyFont="1" applyFill="1" applyAlignment="1">
      <alignment vertical="center"/>
    </xf>
    <xf numFmtId="0" fontId="11" fillId="0" borderId="0" xfId="0" applyFont="1" applyFill="1"/>
    <xf numFmtId="0" fontId="12" fillId="0" borderId="0" xfId="0" applyFont="1" applyFill="1"/>
    <xf numFmtId="2" fontId="0" fillId="0" borderId="0" xfId="0" applyNumberFormat="1"/>
    <xf numFmtId="0" fontId="0" fillId="0" borderId="0" xfId="0" applyAlignment="1">
      <alignment horizontal="right"/>
    </xf>
    <xf numFmtId="9" fontId="0" fillId="3" borderId="0" xfId="0" applyNumberFormat="1" applyFill="1"/>
    <xf numFmtId="164" fontId="0" fillId="0" borderId="0" xfId="0" applyNumberFormat="1"/>
    <xf numFmtId="0" fontId="0" fillId="3" borderId="0" xfId="0" applyFill="1"/>
    <xf numFmtId="0" fontId="1" fillId="4" borderId="0" xfId="0" applyFont="1" applyFill="1"/>
    <xf numFmtId="165" fontId="0" fillId="0" borderId="0" xfId="0" applyNumberFormat="1"/>
    <xf numFmtId="165" fontId="0" fillId="3" borderId="0" xfId="0" applyNumberFormat="1" applyFill="1"/>
    <xf numFmtId="0" fontId="1" fillId="4" borderId="0" xfId="0" applyFont="1" applyFill="1" applyAlignment="1">
      <alignment horizontal="centerContinuous"/>
    </xf>
    <xf numFmtId="2" fontId="0" fillId="5" borderId="0" xfId="0" applyNumberFormat="1" applyFill="1"/>
    <xf numFmtId="0" fontId="0" fillId="5" borderId="0" xfId="0" applyFill="1"/>
    <xf numFmtId="0" fontId="1" fillId="0" borderId="0" xfId="0" applyFont="1" applyAlignment="1">
      <alignment horizontal="center"/>
    </xf>
    <xf numFmtId="0" fontId="16" fillId="0" borderId="0" xfId="0" applyFont="1"/>
    <xf numFmtId="3" fontId="0" fillId="3" borderId="0" xfId="0" applyNumberFormat="1" applyFill="1"/>
  </cellXfs>
  <cellStyles count="6">
    <cellStyle name="Comma 2" xfId="4" xr:uid="{00000000-0005-0000-0000-000000000000}"/>
    <cellStyle name="Comma 3" xfId="1" xr:uid="{00000000-0005-0000-0000-000001000000}"/>
    <cellStyle name="Currency 2" xfId="5" xr:uid="{00000000-0005-0000-0000-000002000000}"/>
    <cellStyle name="Normal" xfId="0" builtinId="0"/>
    <cellStyle name="Normal 2" xfId="2" xr:uid="{00000000-0005-0000-0000-000004000000}"/>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160020</xdr:rowOff>
        </xdr:from>
        <xdr:to>
          <xdr:col>0</xdr:col>
          <xdr:colOff>236220</xdr:colOff>
          <xdr:row>19</xdr:row>
          <xdr:rowOff>22860</xdr:rowOff>
        </xdr:to>
        <xdr:sp macro="" textlink="">
          <xdr:nvSpPr>
            <xdr:cNvPr id="8193" name="Check Box 1" descr="latest version"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175260</xdr:rowOff>
        </xdr:from>
        <xdr:to>
          <xdr:col>0</xdr:col>
          <xdr:colOff>236220</xdr:colOff>
          <xdr:row>20</xdr:row>
          <xdr:rowOff>30480</xdr:rowOff>
        </xdr:to>
        <xdr:sp macro="" textlink="">
          <xdr:nvSpPr>
            <xdr:cNvPr id="8194" name="Check Box 2" descr="latest version"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236220</xdr:colOff>
          <xdr:row>20</xdr:row>
          <xdr:rowOff>38100</xdr:rowOff>
        </xdr:to>
        <xdr:sp macro="" textlink="">
          <xdr:nvSpPr>
            <xdr:cNvPr id="8195" name="Check Box 3" descr="latest version"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175260</xdr:rowOff>
        </xdr:from>
        <xdr:to>
          <xdr:col>0</xdr:col>
          <xdr:colOff>236220</xdr:colOff>
          <xdr:row>22</xdr:row>
          <xdr:rowOff>30480</xdr:rowOff>
        </xdr:to>
        <xdr:sp macro="" textlink="">
          <xdr:nvSpPr>
            <xdr:cNvPr id="8196" name="Check Box 4" descr="latest version"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160020</xdr:rowOff>
        </xdr:from>
        <xdr:to>
          <xdr:col>0</xdr:col>
          <xdr:colOff>236220</xdr:colOff>
          <xdr:row>21</xdr:row>
          <xdr:rowOff>22860</xdr:rowOff>
        </xdr:to>
        <xdr:sp macro="" textlink="">
          <xdr:nvSpPr>
            <xdr:cNvPr id="8197" name="Check Box 5" descr="latest version"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236220</xdr:colOff>
          <xdr:row>23</xdr:row>
          <xdr:rowOff>45720</xdr:rowOff>
        </xdr:to>
        <xdr:sp macro="" textlink="">
          <xdr:nvSpPr>
            <xdr:cNvPr id="8198" name="Check Box 6" descr="latest version"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1459230</xdr:colOff>
      <xdr:row>5</xdr:row>
      <xdr:rowOff>137160</xdr:rowOff>
    </xdr:from>
    <xdr:to>
      <xdr:col>2</xdr:col>
      <xdr:colOff>72390</xdr:colOff>
      <xdr:row>7</xdr:row>
      <xdr:rowOff>91440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710690" y="1333500"/>
          <a:ext cx="975360" cy="32004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400" b="1"/>
        </a:p>
      </xdr:txBody>
    </xdr:sp>
    <xdr:clientData/>
  </xdr:twoCellAnchor>
  <xdr:twoCellAnchor>
    <xdr:from>
      <xdr:col>4</xdr:col>
      <xdr:colOff>7620</xdr:colOff>
      <xdr:row>12</xdr:row>
      <xdr:rowOff>0</xdr:rowOff>
    </xdr:from>
    <xdr:to>
      <xdr:col>5</xdr:col>
      <xdr:colOff>600075</xdr:colOff>
      <xdr:row>13</xdr:row>
      <xdr:rowOff>83820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6758940" y="1927860"/>
          <a:ext cx="1202055" cy="2667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mc:AlternateContent xmlns:mc="http://schemas.openxmlformats.org/markup-compatibility/2006">
    <mc:Choice xmlns:a14="http://schemas.microsoft.com/office/drawing/2010/main" Requires="a14">
      <xdr:twoCellAnchor editAs="oneCell">
        <xdr:from>
          <xdr:col>4</xdr:col>
          <xdr:colOff>99060</xdr:colOff>
          <xdr:row>3</xdr:row>
          <xdr:rowOff>175260</xdr:rowOff>
        </xdr:from>
        <xdr:to>
          <xdr:col>4</xdr:col>
          <xdr:colOff>426720</xdr:colOff>
          <xdr:row>5</xdr:row>
          <xdr:rowOff>7620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3</xdr:row>
          <xdr:rowOff>175260</xdr:rowOff>
        </xdr:from>
        <xdr:to>
          <xdr:col>5</xdr:col>
          <xdr:colOff>419100</xdr:colOff>
          <xdr:row>5</xdr:row>
          <xdr:rowOff>7620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6</xdr:row>
          <xdr:rowOff>175260</xdr:rowOff>
        </xdr:from>
        <xdr:to>
          <xdr:col>4</xdr:col>
          <xdr:colOff>426720</xdr:colOff>
          <xdr:row>8</xdr:row>
          <xdr:rowOff>7620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6</xdr:row>
          <xdr:rowOff>175260</xdr:rowOff>
        </xdr:from>
        <xdr:to>
          <xdr:col>5</xdr:col>
          <xdr:colOff>419100</xdr:colOff>
          <xdr:row>8</xdr:row>
          <xdr:rowOff>7620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236220</xdr:colOff>
          <xdr:row>23</xdr:row>
          <xdr:rowOff>45720</xdr:rowOff>
        </xdr:to>
        <xdr:sp macro="" textlink="">
          <xdr:nvSpPr>
            <xdr:cNvPr id="8207" name="Check Box 15" descr="latest version"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23"/>
  <sheetViews>
    <sheetView showGridLines="0" workbookViewId="0">
      <selection activeCell="E8" sqref="E8"/>
    </sheetView>
  </sheetViews>
  <sheetFormatPr defaultRowHeight="14.4" x14ac:dyDescent="0.3"/>
  <cols>
    <col min="1" max="1" width="5.109375" style="17" customWidth="1"/>
    <col min="2" max="16384" width="8.88671875" style="17"/>
  </cols>
  <sheetData>
    <row r="1" spans="1:19" ht="25.8" x14ac:dyDescent="0.3">
      <c r="A1" s="15" t="s">
        <v>24</v>
      </c>
      <c r="B1" s="16"/>
      <c r="C1" s="16"/>
      <c r="D1" s="16"/>
      <c r="E1" s="16"/>
      <c r="F1" s="16"/>
      <c r="G1" s="16"/>
      <c r="H1" s="16"/>
      <c r="I1" s="16"/>
      <c r="J1" s="16"/>
      <c r="K1" s="16"/>
      <c r="L1" s="16"/>
      <c r="M1" s="16"/>
      <c r="N1" s="16"/>
    </row>
    <row r="2" spans="1:19" ht="16.2" customHeight="1" x14ac:dyDescent="0.3">
      <c r="A2" s="15"/>
      <c r="B2" s="16"/>
      <c r="C2" s="16"/>
      <c r="D2" s="16"/>
      <c r="E2" s="16"/>
      <c r="F2" s="16"/>
      <c r="G2" s="16"/>
      <c r="H2" s="16"/>
      <c r="I2" s="16"/>
      <c r="J2" s="16"/>
      <c r="K2" s="16"/>
      <c r="L2" s="16"/>
      <c r="M2" s="16"/>
      <c r="N2" s="16"/>
    </row>
    <row r="3" spans="1:19" ht="23.4" x14ac:dyDescent="0.3">
      <c r="A3" s="18" t="s">
        <v>58</v>
      </c>
      <c r="B3" s="16"/>
      <c r="C3" s="16"/>
      <c r="D3" s="16"/>
      <c r="E3" s="16"/>
      <c r="F3" s="16"/>
      <c r="G3" s="16"/>
      <c r="H3" s="16"/>
      <c r="I3" s="16"/>
      <c r="J3" s="16"/>
      <c r="K3" s="16"/>
      <c r="L3" s="16"/>
      <c r="M3" s="16"/>
      <c r="N3" s="16"/>
    </row>
    <row r="4" spans="1:19" ht="11.4" customHeight="1" x14ac:dyDescent="0.3">
      <c r="A4" s="19"/>
      <c r="B4" s="16"/>
      <c r="C4" s="16"/>
      <c r="D4" s="16"/>
      <c r="E4" s="16"/>
      <c r="F4" s="16"/>
      <c r="G4" s="16"/>
      <c r="H4" s="16"/>
      <c r="I4" s="16"/>
      <c r="J4" s="16"/>
      <c r="K4" s="16"/>
      <c r="L4" s="16"/>
      <c r="M4" s="16"/>
      <c r="N4" s="16"/>
    </row>
    <row r="5" spans="1:19" x14ac:dyDescent="0.3">
      <c r="A5" s="16" t="s">
        <v>0</v>
      </c>
      <c r="B5" s="16"/>
      <c r="C5" s="16"/>
      <c r="D5" s="16"/>
      <c r="E5" s="16"/>
      <c r="F5" s="16"/>
      <c r="G5" s="16"/>
      <c r="H5" s="16"/>
      <c r="I5" s="16"/>
      <c r="J5" s="16"/>
      <c r="K5" s="16"/>
      <c r="L5" s="16"/>
      <c r="M5" s="16"/>
      <c r="N5" s="16"/>
    </row>
    <row r="6" spans="1:19" x14ac:dyDescent="0.3">
      <c r="A6" s="17" t="s">
        <v>7</v>
      </c>
      <c r="B6" s="16" t="s">
        <v>25</v>
      </c>
      <c r="C6" s="16"/>
      <c r="D6" s="16"/>
      <c r="E6" s="16"/>
      <c r="F6" s="16"/>
      <c r="G6" s="16"/>
      <c r="H6" s="16"/>
      <c r="I6" s="16"/>
      <c r="J6" s="16"/>
      <c r="K6" s="16"/>
      <c r="L6" s="16"/>
      <c r="M6" s="16"/>
      <c r="N6" s="16"/>
    </row>
    <row r="7" spans="1:19" x14ac:dyDescent="0.3">
      <c r="A7" s="17" t="s">
        <v>7</v>
      </c>
      <c r="B7" s="16" t="s">
        <v>16</v>
      </c>
      <c r="C7" s="16"/>
      <c r="D7" s="16"/>
      <c r="E7" s="16"/>
      <c r="F7" s="16"/>
      <c r="G7" s="16"/>
      <c r="H7" s="16"/>
      <c r="I7" s="16"/>
      <c r="J7" s="16"/>
      <c r="K7" s="16"/>
      <c r="L7" s="16"/>
      <c r="M7" s="16"/>
      <c r="N7" s="16"/>
    </row>
    <row r="8" spans="1:19" x14ac:dyDescent="0.3">
      <c r="A8" s="20"/>
      <c r="B8" s="16"/>
      <c r="C8" s="16"/>
      <c r="D8" s="16"/>
      <c r="E8" s="16"/>
      <c r="F8" s="16"/>
      <c r="G8" s="16"/>
      <c r="H8" s="16"/>
      <c r="I8" s="16"/>
      <c r="J8" s="16"/>
      <c r="K8" s="16"/>
      <c r="L8" s="16"/>
      <c r="M8" s="16"/>
      <c r="N8" s="16"/>
    </row>
    <row r="9" spans="1:19" x14ac:dyDescent="0.3">
      <c r="A9" s="21" t="s">
        <v>1</v>
      </c>
      <c r="B9" s="16"/>
      <c r="C9" s="16"/>
      <c r="D9" s="16"/>
      <c r="E9" s="16"/>
      <c r="F9" s="16"/>
      <c r="G9" s="16"/>
      <c r="H9" s="16"/>
      <c r="I9" s="16"/>
      <c r="J9" s="16"/>
      <c r="K9" s="16"/>
      <c r="L9" s="16"/>
      <c r="M9" s="16"/>
      <c r="N9" s="16"/>
    </row>
    <row r="10" spans="1:19" x14ac:dyDescent="0.3">
      <c r="A10" s="16" t="s">
        <v>2</v>
      </c>
      <c r="B10" s="16"/>
      <c r="C10" s="16"/>
      <c r="D10" s="16"/>
      <c r="E10" s="16"/>
      <c r="F10" s="16"/>
      <c r="G10" s="16"/>
      <c r="H10" s="16"/>
      <c r="I10" s="16"/>
      <c r="J10" s="16"/>
      <c r="K10" s="16"/>
      <c r="L10" s="16"/>
      <c r="M10" s="16"/>
      <c r="N10" s="16"/>
    </row>
    <row r="11" spans="1:19" x14ac:dyDescent="0.3">
      <c r="A11" s="17" t="s">
        <v>7</v>
      </c>
      <c r="B11" s="16" t="s">
        <v>8</v>
      </c>
      <c r="C11" s="16"/>
      <c r="D11" s="16"/>
      <c r="E11" s="16"/>
      <c r="F11" s="16"/>
      <c r="G11" s="16"/>
      <c r="H11" s="16"/>
      <c r="I11" s="16"/>
      <c r="J11" s="16"/>
      <c r="K11" s="16"/>
      <c r="L11" s="16"/>
      <c r="M11" s="16"/>
      <c r="N11" s="16"/>
    </row>
    <row r="12" spans="1:19" x14ac:dyDescent="0.3">
      <c r="A12" s="17" t="s">
        <v>7</v>
      </c>
      <c r="B12" s="16" t="s">
        <v>59</v>
      </c>
      <c r="C12" s="16"/>
      <c r="D12" s="16"/>
      <c r="E12" s="16"/>
      <c r="F12" s="16"/>
      <c r="G12" s="16"/>
      <c r="H12" s="16"/>
      <c r="I12" s="16"/>
      <c r="J12" s="16"/>
      <c r="K12" s="16"/>
      <c r="L12" s="16"/>
      <c r="M12" s="16"/>
      <c r="N12" s="16"/>
    </row>
    <row r="13" spans="1:19" x14ac:dyDescent="0.3">
      <c r="A13" s="17" t="s">
        <v>7</v>
      </c>
      <c r="B13" s="21" t="s">
        <v>60</v>
      </c>
      <c r="C13" s="16"/>
      <c r="D13" s="16"/>
      <c r="E13" s="16"/>
      <c r="F13" s="16"/>
      <c r="G13" s="22"/>
      <c r="H13" s="16"/>
      <c r="I13" s="16"/>
      <c r="J13" s="16"/>
      <c r="K13" s="16"/>
      <c r="L13" s="16"/>
      <c r="M13" s="16"/>
      <c r="N13" s="16"/>
      <c r="P13" s="23"/>
      <c r="Q13" s="24"/>
      <c r="R13" s="24"/>
      <c r="S13" s="24"/>
    </row>
    <row r="14" spans="1:19" x14ac:dyDescent="0.3">
      <c r="A14" s="17" t="s">
        <v>7</v>
      </c>
      <c r="B14" s="16" t="s">
        <v>9</v>
      </c>
      <c r="C14" s="16"/>
      <c r="D14" s="16"/>
      <c r="E14" s="16"/>
      <c r="F14" s="16"/>
      <c r="G14" s="16"/>
      <c r="H14" s="16"/>
      <c r="I14" s="16"/>
      <c r="J14" s="16"/>
      <c r="K14" s="16"/>
      <c r="L14" s="16"/>
      <c r="M14" s="16"/>
      <c r="N14" s="16"/>
    </row>
    <row r="15" spans="1:19" x14ac:dyDescent="0.3">
      <c r="A15" s="17" t="s">
        <v>7</v>
      </c>
      <c r="B15" s="16" t="s">
        <v>26</v>
      </c>
      <c r="C15" s="16"/>
      <c r="D15" s="16"/>
      <c r="E15" s="16"/>
      <c r="F15" s="16"/>
      <c r="G15" s="16"/>
      <c r="H15" s="16"/>
      <c r="I15" s="16"/>
      <c r="J15" s="16"/>
      <c r="K15" s="16"/>
      <c r="L15" s="16"/>
      <c r="M15" s="16"/>
      <c r="N15" s="16"/>
    </row>
    <row r="16" spans="1:19" x14ac:dyDescent="0.3">
      <c r="A16" s="17" t="s">
        <v>7</v>
      </c>
      <c r="B16" s="21" t="s">
        <v>20</v>
      </c>
      <c r="C16" s="16"/>
      <c r="D16" s="16"/>
      <c r="E16" s="16"/>
      <c r="F16" s="16"/>
      <c r="G16" s="16"/>
      <c r="H16" s="16"/>
      <c r="I16" s="16"/>
      <c r="J16" s="16"/>
      <c r="K16" s="16"/>
      <c r="L16" s="16"/>
      <c r="M16" s="16"/>
      <c r="N16" s="16"/>
    </row>
    <row r="17" spans="1:14" x14ac:dyDescent="0.3">
      <c r="A17" s="17" t="s">
        <v>7</v>
      </c>
      <c r="B17" s="16" t="s">
        <v>15</v>
      </c>
      <c r="C17" s="16"/>
      <c r="D17" s="16"/>
      <c r="E17" s="16"/>
      <c r="F17" s="16"/>
      <c r="G17" s="16"/>
      <c r="H17" s="16"/>
      <c r="I17" s="16"/>
      <c r="J17" s="16"/>
      <c r="K17" s="16"/>
      <c r="L17" s="16"/>
      <c r="M17" s="16"/>
      <c r="N17" s="16"/>
    </row>
    <row r="18" spans="1:14" x14ac:dyDescent="0.3">
      <c r="A18" s="20"/>
      <c r="B18" s="16"/>
      <c r="C18" s="16"/>
      <c r="D18" s="16"/>
      <c r="E18" s="16"/>
      <c r="F18" s="16"/>
      <c r="G18" s="16"/>
      <c r="H18" s="16"/>
      <c r="I18" s="16"/>
      <c r="J18" s="16"/>
      <c r="K18" s="16"/>
      <c r="L18" s="16"/>
      <c r="M18" s="16"/>
      <c r="N18" s="16"/>
    </row>
    <row r="19" spans="1:14" x14ac:dyDescent="0.3">
      <c r="A19" s="21" t="s">
        <v>3</v>
      </c>
      <c r="B19" s="16"/>
      <c r="C19" s="16"/>
      <c r="D19" s="16"/>
      <c r="E19" s="16"/>
      <c r="F19" s="16"/>
      <c r="G19" s="16"/>
      <c r="H19" s="16"/>
      <c r="I19" s="16"/>
      <c r="J19" s="16"/>
      <c r="K19" s="16"/>
      <c r="L19" s="16"/>
      <c r="M19" s="16"/>
      <c r="N19" s="16"/>
    </row>
    <row r="20" spans="1:14" x14ac:dyDescent="0.3">
      <c r="A20" s="17" t="s">
        <v>23</v>
      </c>
      <c r="B20" s="16"/>
      <c r="C20" s="16"/>
      <c r="D20" s="16"/>
      <c r="E20" s="16"/>
      <c r="F20" s="16"/>
      <c r="G20" s="16"/>
      <c r="H20" s="16"/>
      <c r="I20" s="16"/>
      <c r="J20" s="16"/>
      <c r="K20" s="16"/>
      <c r="L20" s="16"/>
      <c r="M20" s="16"/>
      <c r="N20" s="16"/>
    </row>
    <row r="21" spans="1:14" x14ac:dyDescent="0.3">
      <c r="A21" s="21" t="s">
        <v>4</v>
      </c>
      <c r="B21" s="16"/>
      <c r="C21" s="16"/>
      <c r="D21" s="16"/>
      <c r="E21" s="16"/>
      <c r="F21" s="16"/>
      <c r="G21" s="16"/>
      <c r="H21" s="16"/>
      <c r="I21" s="16"/>
      <c r="J21" s="16"/>
      <c r="K21" s="16"/>
      <c r="L21" s="16"/>
      <c r="M21" s="16"/>
      <c r="N21" s="16"/>
    </row>
    <row r="22" spans="1:14" x14ac:dyDescent="0.3">
      <c r="A22" s="16" t="s">
        <v>27</v>
      </c>
      <c r="B22" s="16"/>
      <c r="C22" s="16"/>
      <c r="D22" s="16"/>
      <c r="E22" s="16"/>
      <c r="F22" s="16"/>
      <c r="G22" s="16"/>
      <c r="H22" s="16"/>
      <c r="I22" s="16"/>
      <c r="J22" s="16"/>
      <c r="K22" s="16"/>
      <c r="L22" s="16"/>
      <c r="M22" s="16"/>
      <c r="N22" s="16"/>
    </row>
    <row r="23" spans="1:14" x14ac:dyDescent="0.3">
      <c r="A23" s="16" t="s">
        <v>22</v>
      </c>
      <c r="B23" s="16"/>
      <c r="C23" s="16"/>
      <c r="D23" s="16"/>
      <c r="E23" s="16"/>
      <c r="F23" s="16"/>
      <c r="G23" s="16"/>
      <c r="H23" s="16"/>
      <c r="I23" s="16"/>
      <c r="J23" s="16"/>
      <c r="K23" s="16"/>
      <c r="L23" s="16"/>
      <c r="M23" s="16"/>
      <c r="N23" s="1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D00E9-37F8-4887-8E32-7799C6E8CCBF}">
  <dimension ref="A1"/>
  <sheetViews>
    <sheetView workbookViewId="0">
      <selection activeCell="E24" sqref="E24"/>
    </sheetView>
  </sheetViews>
  <sheetFormatPr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76003-421D-4602-B535-1F00FE36F50A}">
  <dimension ref="A1:C11"/>
  <sheetViews>
    <sheetView showGridLines="0" workbookViewId="0">
      <selection activeCell="E24" sqref="E24"/>
    </sheetView>
  </sheetViews>
  <sheetFormatPr defaultRowHeight="14.4" x14ac:dyDescent="0.3"/>
  <cols>
    <col min="1" max="1" width="24.44140625" customWidth="1"/>
    <col min="2" max="3" width="10.33203125" bestFit="1" customWidth="1"/>
    <col min="4" max="4" width="8.88671875" customWidth="1"/>
  </cols>
  <sheetData>
    <row r="1" spans="1:3" x14ac:dyDescent="0.3">
      <c r="A1" s="30" t="s">
        <v>57</v>
      </c>
      <c r="B1" s="30"/>
      <c r="C1" s="30"/>
    </row>
    <row r="3" spans="1:3" x14ac:dyDescent="0.3">
      <c r="A3" t="s">
        <v>56</v>
      </c>
      <c r="B3" s="38">
        <v>50000</v>
      </c>
    </row>
    <row r="4" spans="1:3" x14ac:dyDescent="0.3">
      <c r="A4" t="s">
        <v>55</v>
      </c>
      <c r="B4" s="38">
        <v>20000</v>
      </c>
    </row>
    <row r="5" spans="1:3" x14ac:dyDescent="0.3">
      <c r="A5" t="s">
        <v>54</v>
      </c>
      <c r="B5" s="29">
        <v>10</v>
      </c>
      <c r="C5" t="s">
        <v>36</v>
      </c>
    </row>
    <row r="7" spans="1:3" x14ac:dyDescent="0.3">
      <c r="A7" s="30" t="s">
        <v>34</v>
      </c>
      <c r="B7" s="30"/>
      <c r="C7" s="30"/>
    </row>
    <row r="9" spans="1:3" x14ac:dyDescent="0.3">
      <c r="A9" t="s">
        <v>53</v>
      </c>
      <c r="B9" s="27">
        <v>0.08</v>
      </c>
      <c r="C9" t="s">
        <v>28</v>
      </c>
    </row>
    <row r="10" spans="1:3" x14ac:dyDescent="0.3">
      <c r="A10" t="s">
        <v>30</v>
      </c>
      <c r="B10" s="27">
        <v>0.03</v>
      </c>
      <c r="C10" t="s">
        <v>28</v>
      </c>
    </row>
    <row r="11" spans="1:3" x14ac:dyDescent="0.3">
      <c r="A11" t="s">
        <v>52</v>
      </c>
      <c r="B11" s="27">
        <v>0.3</v>
      </c>
      <c r="C11" t="s">
        <v>28</v>
      </c>
    </row>
  </sheetData>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258C7-6E8E-4BAE-940C-94186DD6869B}">
  <dimension ref="A1"/>
  <sheetViews>
    <sheetView workbookViewId="0">
      <selection activeCell="E24" sqref="E24"/>
    </sheetView>
  </sheetViews>
  <sheetFormatPr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DFBB4-C611-4262-B057-2C4DEA870353}">
  <dimension ref="A1"/>
  <sheetViews>
    <sheetView workbookViewId="0">
      <selection activeCell="E24" sqref="E24"/>
    </sheetView>
  </sheetViews>
  <sheetFormatPr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8A071-D0BB-4F7B-B48B-7DA082E29946}">
  <dimension ref="A1"/>
  <sheetViews>
    <sheetView workbookViewId="0">
      <selection activeCell="E24" sqref="E24"/>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4"/>
  <sheetViews>
    <sheetView showGridLines="0" tabSelected="1" zoomScaleNormal="100" workbookViewId="0">
      <selection activeCell="B22" sqref="B22"/>
    </sheetView>
  </sheetViews>
  <sheetFormatPr defaultRowHeight="14.4" x14ac:dyDescent="0.3"/>
  <cols>
    <col min="1" max="1" width="3.6640625" customWidth="1"/>
    <col min="2" max="2" width="34.44140625" customWidth="1"/>
    <col min="3" max="3" width="21.44140625" customWidth="1"/>
    <col min="4" max="4" width="38.88671875" customWidth="1"/>
    <col min="7" max="7" width="10.88671875" customWidth="1"/>
  </cols>
  <sheetData>
    <row r="1" spans="1:14" ht="25.8" x14ac:dyDescent="0.3">
      <c r="A1" s="9" t="str">
        <f>Instructions!A1</f>
        <v>Subject CM2: Assignment Y2</v>
      </c>
    </row>
    <row r="2" spans="1:14" ht="16.2" customHeight="1" x14ac:dyDescent="0.3">
      <c r="A2" s="9"/>
      <c r="B2" s="1"/>
      <c r="C2" s="1"/>
      <c r="D2" s="1"/>
      <c r="E2" s="1"/>
      <c r="F2" s="1"/>
      <c r="G2" s="1"/>
      <c r="H2" s="1"/>
      <c r="I2" s="1"/>
      <c r="J2" s="1"/>
      <c r="K2" s="1"/>
      <c r="L2" s="1"/>
      <c r="M2" s="1"/>
      <c r="N2" s="1"/>
    </row>
    <row r="3" spans="1:14" ht="23.4" x14ac:dyDescent="0.3">
      <c r="A3" s="10" t="str">
        <f>Instructions!A3</f>
        <v>2024 Examinations</v>
      </c>
    </row>
    <row r="5" spans="1:14" x14ac:dyDescent="0.3">
      <c r="D5" s="3" t="s">
        <v>18</v>
      </c>
      <c r="E5" s="7"/>
      <c r="F5" s="8"/>
    </row>
    <row r="7" spans="1:14" x14ac:dyDescent="0.3">
      <c r="B7" s="6" t="s">
        <v>62</v>
      </c>
      <c r="D7" s="3" t="s">
        <v>13</v>
      </c>
    </row>
    <row r="8" spans="1:14" x14ac:dyDescent="0.3">
      <c r="D8" s="3" t="s">
        <v>14</v>
      </c>
      <c r="E8" s="7"/>
      <c r="F8" s="8"/>
    </row>
    <row r="9" spans="1:14" x14ac:dyDescent="0.3">
      <c r="D9" s="2"/>
    </row>
    <row r="10" spans="1:14" x14ac:dyDescent="0.3">
      <c r="D10" s="11" t="s">
        <v>19</v>
      </c>
    </row>
    <row r="11" spans="1:14" x14ac:dyDescent="0.3">
      <c r="D11" s="12"/>
      <c r="E11" s="13"/>
      <c r="F11" s="14"/>
    </row>
    <row r="12" spans="1:14" x14ac:dyDescent="0.3">
      <c r="D12" s="2"/>
    </row>
    <row r="13" spans="1:14" x14ac:dyDescent="0.3">
      <c r="D13" s="3" t="s">
        <v>5</v>
      </c>
    </row>
    <row r="14" spans="1:14" x14ac:dyDescent="0.3">
      <c r="D14" s="3"/>
    </row>
    <row r="15" spans="1:14" x14ac:dyDescent="0.3">
      <c r="D15" s="2" t="s">
        <v>10</v>
      </c>
      <c r="E15" s="3"/>
      <c r="F15" s="3"/>
      <c r="G15" s="3"/>
    </row>
    <row r="16" spans="1:14" x14ac:dyDescent="0.3">
      <c r="D16" s="3" t="s">
        <v>11</v>
      </c>
    </row>
    <row r="17" spans="1:4" x14ac:dyDescent="0.3">
      <c r="D17" s="3"/>
    </row>
    <row r="18" spans="1:4" x14ac:dyDescent="0.3">
      <c r="A18" s="4" t="s">
        <v>12</v>
      </c>
    </row>
    <row r="19" spans="1:4" x14ac:dyDescent="0.3">
      <c r="B19" s="5" t="s">
        <v>61</v>
      </c>
    </row>
    <row r="20" spans="1:4" x14ac:dyDescent="0.3">
      <c r="B20" s="5" t="s">
        <v>6</v>
      </c>
    </row>
    <row r="21" spans="1:4" x14ac:dyDescent="0.3">
      <c r="B21" s="5" t="s">
        <v>17</v>
      </c>
    </row>
    <row r="22" spans="1:4" x14ac:dyDescent="0.3">
      <c r="B22" t="s">
        <v>63</v>
      </c>
    </row>
    <row r="23" spans="1:4" x14ac:dyDescent="0.3">
      <c r="B23" s="3" t="s">
        <v>21</v>
      </c>
    </row>
    <row r="24" spans="1:4" x14ac:dyDescent="0.3">
      <c r="B24" s="3"/>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latest version">
                <anchor moveWithCells="1">
                  <from>
                    <xdr:col>0</xdr:col>
                    <xdr:colOff>0</xdr:colOff>
                    <xdr:row>17</xdr:row>
                    <xdr:rowOff>160020</xdr:rowOff>
                  </from>
                  <to>
                    <xdr:col>0</xdr:col>
                    <xdr:colOff>236220</xdr:colOff>
                    <xdr:row>19</xdr:row>
                    <xdr:rowOff>22860</xdr:rowOff>
                  </to>
                </anchor>
              </controlPr>
            </control>
          </mc:Choice>
        </mc:AlternateContent>
        <mc:AlternateContent xmlns:mc="http://schemas.openxmlformats.org/markup-compatibility/2006">
          <mc:Choice Requires="x14">
            <control shapeId="8194" r:id="rId5" name="Check Box 2">
              <controlPr defaultSize="0" autoFill="0" autoLine="0" autoPict="0" altText="latest version">
                <anchor moveWithCells="1">
                  <from>
                    <xdr:col>0</xdr:col>
                    <xdr:colOff>0</xdr:colOff>
                    <xdr:row>18</xdr:row>
                    <xdr:rowOff>175260</xdr:rowOff>
                  </from>
                  <to>
                    <xdr:col>0</xdr:col>
                    <xdr:colOff>236220</xdr:colOff>
                    <xdr:row>20</xdr:row>
                    <xdr:rowOff>30480</xdr:rowOff>
                  </to>
                </anchor>
              </controlPr>
            </control>
          </mc:Choice>
        </mc:AlternateContent>
        <mc:AlternateContent xmlns:mc="http://schemas.openxmlformats.org/markup-compatibility/2006">
          <mc:Choice Requires="x14">
            <control shapeId="8195" r:id="rId6" name="Check Box 3">
              <controlPr defaultSize="0" autoFill="0" autoLine="0" autoPict="0" altText="latest version">
                <anchor moveWithCells="1">
                  <from>
                    <xdr:col>0</xdr:col>
                    <xdr:colOff>0</xdr:colOff>
                    <xdr:row>19</xdr:row>
                    <xdr:rowOff>0</xdr:rowOff>
                  </from>
                  <to>
                    <xdr:col>0</xdr:col>
                    <xdr:colOff>236220</xdr:colOff>
                    <xdr:row>20</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ltText="latest version">
                <anchor moveWithCells="1">
                  <from>
                    <xdr:col>0</xdr:col>
                    <xdr:colOff>0</xdr:colOff>
                    <xdr:row>20</xdr:row>
                    <xdr:rowOff>175260</xdr:rowOff>
                  </from>
                  <to>
                    <xdr:col>0</xdr:col>
                    <xdr:colOff>236220</xdr:colOff>
                    <xdr:row>22</xdr:row>
                    <xdr:rowOff>30480</xdr:rowOff>
                  </to>
                </anchor>
              </controlPr>
            </control>
          </mc:Choice>
        </mc:AlternateContent>
        <mc:AlternateContent xmlns:mc="http://schemas.openxmlformats.org/markup-compatibility/2006">
          <mc:Choice Requires="x14">
            <control shapeId="8197" r:id="rId8" name="Check Box 5">
              <controlPr defaultSize="0" autoFill="0" autoLine="0" autoPict="0" altText="latest version">
                <anchor moveWithCells="1">
                  <from>
                    <xdr:col>0</xdr:col>
                    <xdr:colOff>0</xdr:colOff>
                    <xdr:row>19</xdr:row>
                    <xdr:rowOff>160020</xdr:rowOff>
                  </from>
                  <to>
                    <xdr:col>0</xdr:col>
                    <xdr:colOff>236220</xdr:colOff>
                    <xdr:row>21</xdr:row>
                    <xdr:rowOff>22860</xdr:rowOff>
                  </to>
                </anchor>
              </controlPr>
            </control>
          </mc:Choice>
        </mc:AlternateContent>
        <mc:AlternateContent xmlns:mc="http://schemas.openxmlformats.org/markup-compatibility/2006">
          <mc:Choice Requires="x14">
            <control shapeId="8198" r:id="rId9" name="Check Box 6">
              <controlPr defaultSize="0" autoFill="0" autoLine="0" autoPict="0" altText="latest version">
                <anchor moveWithCells="1">
                  <from>
                    <xdr:col>0</xdr:col>
                    <xdr:colOff>0</xdr:colOff>
                    <xdr:row>22</xdr:row>
                    <xdr:rowOff>0</xdr:rowOff>
                  </from>
                  <to>
                    <xdr:col>0</xdr:col>
                    <xdr:colOff>236220</xdr:colOff>
                    <xdr:row>23</xdr:row>
                    <xdr:rowOff>45720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xdr:col>
                    <xdr:colOff>99060</xdr:colOff>
                    <xdr:row>3</xdr:row>
                    <xdr:rowOff>175260</xdr:rowOff>
                  </from>
                  <to>
                    <xdr:col>4</xdr:col>
                    <xdr:colOff>426720</xdr:colOff>
                    <xdr:row>5</xdr:row>
                    <xdr:rowOff>7620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xdr:col>
                    <xdr:colOff>99060</xdr:colOff>
                    <xdr:row>3</xdr:row>
                    <xdr:rowOff>175260</xdr:rowOff>
                  </from>
                  <to>
                    <xdr:col>5</xdr:col>
                    <xdr:colOff>419100</xdr:colOff>
                    <xdr:row>5</xdr:row>
                    <xdr:rowOff>7620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4</xdr:col>
                    <xdr:colOff>99060</xdr:colOff>
                    <xdr:row>6</xdr:row>
                    <xdr:rowOff>175260</xdr:rowOff>
                  </from>
                  <to>
                    <xdr:col>4</xdr:col>
                    <xdr:colOff>426720</xdr:colOff>
                    <xdr:row>8</xdr:row>
                    <xdr:rowOff>7620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5</xdr:col>
                    <xdr:colOff>99060</xdr:colOff>
                    <xdr:row>6</xdr:row>
                    <xdr:rowOff>175260</xdr:rowOff>
                  </from>
                  <to>
                    <xdr:col>5</xdr:col>
                    <xdr:colOff>419100</xdr:colOff>
                    <xdr:row>8</xdr:row>
                    <xdr:rowOff>7620</xdr:rowOff>
                  </to>
                </anchor>
              </controlPr>
            </control>
          </mc:Choice>
        </mc:AlternateContent>
        <mc:AlternateContent xmlns:mc="http://schemas.openxmlformats.org/markup-compatibility/2006">
          <mc:Choice Requires="x14">
            <control shapeId="8207" r:id="rId14" name="Check Box 15">
              <controlPr defaultSize="0" autoFill="0" autoLine="0" autoPict="0" altText="latest version">
                <anchor moveWithCells="1">
                  <from>
                    <xdr:col>0</xdr:col>
                    <xdr:colOff>0</xdr:colOff>
                    <xdr:row>22</xdr:row>
                    <xdr:rowOff>0</xdr:rowOff>
                  </from>
                  <to>
                    <xdr:col>0</xdr:col>
                    <xdr:colOff>236220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D2681-CF08-4452-AE2B-13A3FDCE9217}">
  <dimension ref="A1:N25"/>
  <sheetViews>
    <sheetView showGridLines="0" workbookViewId="0">
      <pane xSplit="6" topLeftCell="G1" activePane="topRight" state="frozen"/>
      <selection activeCell="E24" sqref="E24"/>
      <selection pane="topRight" activeCell="E24" sqref="E24"/>
    </sheetView>
  </sheetViews>
  <sheetFormatPr defaultRowHeight="14.4" x14ac:dyDescent="0.3"/>
  <cols>
    <col min="1" max="1" width="21.109375" bestFit="1" customWidth="1"/>
    <col min="2" max="3" width="10.33203125" bestFit="1" customWidth="1"/>
    <col min="4" max="4" width="8.88671875" customWidth="1"/>
    <col min="5" max="5" width="15.33203125" customWidth="1"/>
    <col min="8" max="8" width="8.88671875" customWidth="1"/>
  </cols>
  <sheetData>
    <row r="1" spans="1:14" x14ac:dyDescent="0.3">
      <c r="A1" s="30" t="s">
        <v>42</v>
      </c>
      <c r="B1" s="30"/>
      <c r="C1" s="30"/>
      <c r="E1" s="30" t="s">
        <v>41</v>
      </c>
      <c r="F1" s="30"/>
      <c r="H1" s="33" t="s">
        <v>40</v>
      </c>
      <c r="I1" s="33"/>
      <c r="J1" s="33"/>
      <c r="K1" s="33"/>
      <c r="L1" s="33"/>
      <c r="M1" s="33"/>
    </row>
    <row r="3" spans="1:14" x14ac:dyDescent="0.3">
      <c r="A3" t="s">
        <v>39</v>
      </c>
      <c r="B3" s="29">
        <v>230</v>
      </c>
      <c r="E3" t="s">
        <v>38</v>
      </c>
      <c r="F3" s="29">
        <v>5</v>
      </c>
      <c r="H3" s="4">
        <v>0</v>
      </c>
      <c r="I3" s="4">
        <v>1</v>
      </c>
      <c r="J3" s="4">
        <v>2</v>
      </c>
      <c r="K3" s="4">
        <v>3</v>
      </c>
      <c r="L3" s="4">
        <v>4</v>
      </c>
      <c r="M3" s="4">
        <v>5</v>
      </c>
      <c r="N3" s="4"/>
    </row>
    <row r="4" spans="1:14" x14ac:dyDescent="0.3">
      <c r="A4" t="s">
        <v>37</v>
      </c>
      <c r="B4" s="32">
        <f>5/12</f>
        <v>0.41666666666666669</v>
      </c>
      <c r="C4" t="s">
        <v>36</v>
      </c>
      <c r="E4" t="s">
        <v>35</v>
      </c>
      <c r="F4" s="31">
        <f>Term/Steps</f>
        <v>8.3333333333333343E-2</v>
      </c>
    </row>
    <row r="6" spans="1:14" x14ac:dyDescent="0.3">
      <c r="F6" s="28"/>
      <c r="H6" s="25"/>
      <c r="I6" s="25"/>
      <c r="J6" s="25"/>
      <c r="K6" s="25"/>
      <c r="L6" s="25"/>
      <c r="M6" s="25"/>
      <c r="N6" s="25"/>
    </row>
    <row r="7" spans="1:14" x14ac:dyDescent="0.3">
      <c r="A7" s="30" t="s">
        <v>34</v>
      </c>
      <c r="B7" s="30"/>
      <c r="C7" s="30"/>
      <c r="H7" s="25"/>
      <c r="I7" s="25"/>
      <c r="J7" s="25"/>
      <c r="K7" s="25"/>
      <c r="L7" s="25"/>
      <c r="M7" s="25"/>
      <c r="N7" s="25"/>
    </row>
    <row r="8" spans="1:14" x14ac:dyDescent="0.3">
      <c r="E8" t="s">
        <v>33</v>
      </c>
      <c r="F8" s="28">
        <f>EXP(Volatility*(Delta_t)^0.5)</f>
        <v>1.0533352138471728</v>
      </c>
      <c r="H8" s="25"/>
      <c r="I8" s="25"/>
      <c r="J8" s="25"/>
      <c r="K8" s="25"/>
      <c r="L8" s="25"/>
      <c r="M8" s="25"/>
      <c r="N8" s="25"/>
    </row>
    <row r="9" spans="1:14" x14ac:dyDescent="0.3">
      <c r="A9" t="s">
        <v>32</v>
      </c>
      <c r="B9" s="29">
        <v>232</v>
      </c>
      <c r="E9" t="s">
        <v>31</v>
      </c>
      <c r="F9" s="28">
        <f>1/Up_factor</f>
        <v>0.94936539370750483</v>
      </c>
      <c r="H9" s="25"/>
      <c r="I9" s="25"/>
      <c r="J9" s="25"/>
      <c r="K9" s="25"/>
      <c r="L9" s="25"/>
      <c r="M9" s="25"/>
      <c r="N9" s="25"/>
    </row>
    <row r="10" spans="1:14" x14ac:dyDescent="0.3">
      <c r="A10" t="s">
        <v>30</v>
      </c>
      <c r="B10" s="27">
        <v>0.03</v>
      </c>
      <c r="C10" t="s">
        <v>28</v>
      </c>
      <c r="H10" s="25"/>
      <c r="I10" s="25"/>
      <c r="J10" s="25"/>
      <c r="K10" s="25"/>
      <c r="L10" s="25"/>
      <c r="M10" s="25">
        <f>L11*Up_factor</f>
        <v>300.82990122444477</v>
      </c>
      <c r="N10" s="25"/>
    </row>
    <row r="11" spans="1:14" x14ac:dyDescent="0.3">
      <c r="A11" t="s">
        <v>29</v>
      </c>
      <c r="B11" s="27">
        <v>0.18</v>
      </c>
      <c r="C11" t="s">
        <v>28</v>
      </c>
      <c r="H11" s="25"/>
      <c r="I11" s="25"/>
      <c r="J11" s="25"/>
      <c r="K11" s="25"/>
      <c r="L11" s="25">
        <f>K12*Up_factor</f>
        <v>285.59749761493481</v>
      </c>
      <c r="M11" s="25"/>
      <c r="N11" s="25"/>
    </row>
    <row r="12" spans="1:14" x14ac:dyDescent="0.3">
      <c r="H12" s="25"/>
      <c r="I12" s="25"/>
      <c r="J12" s="25"/>
      <c r="K12" s="25">
        <f>J13*Up_factor</f>
        <v>271.13638076508079</v>
      </c>
      <c r="L12" s="25"/>
      <c r="M12" s="25">
        <f>L13*Up_factor</f>
        <v>271.13638076508079</v>
      </c>
      <c r="N12" s="25"/>
    </row>
    <row r="13" spans="1:14" x14ac:dyDescent="0.3">
      <c r="H13" s="25"/>
      <c r="I13" s="25"/>
      <c r="J13" s="25">
        <f>I14*Up_factor</f>
        <v>257.40749687346886</v>
      </c>
      <c r="K13" s="25"/>
      <c r="L13" s="25">
        <f>K14*Up_factor</f>
        <v>257.40749687346886</v>
      </c>
      <c r="M13" s="25"/>
      <c r="N13" s="25"/>
    </row>
    <row r="14" spans="1:14" x14ac:dyDescent="0.3">
      <c r="F14" s="26"/>
      <c r="H14" s="25"/>
      <c r="I14" s="25">
        <f>H15*Up_factor</f>
        <v>244.37376961254409</v>
      </c>
      <c r="J14" s="25"/>
      <c r="K14" s="25">
        <f>J15*Up_factor</f>
        <v>244.37376961254409</v>
      </c>
      <c r="L14" s="25"/>
      <c r="M14" s="25">
        <f>L15*Up_factor</f>
        <v>244.37376961254407</v>
      </c>
      <c r="N14" s="25"/>
    </row>
    <row r="15" spans="1:14" x14ac:dyDescent="0.3">
      <c r="F15" s="26"/>
      <c r="H15" s="25">
        <f>B9</f>
        <v>232</v>
      </c>
      <c r="I15" s="25"/>
      <c r="J15" s="25">
        <f>I16*Up_factor</f>
        <v>232</v>
      </c>
      <c r="K15" s="25"/>
      <c r="L15" s="25">
        <f>K16*Up_factor</f>
        <v>231.99999999999997</v>
      </c>
      <c r="M15" s="25"/>
      <c r="N15" s="25"/>
    </row>
    <row r="16" spans="1:14" x14ac:dyDescent="0.3">
      <c r="H16" s="25"/>
      <c r="I16" s="25">
        <f>H15*Down_factor</f>
        <v>220.25277134014112</v>
      </c>
      <c r="J16" s="25"/>
      <c r="K16" s="25">
        <f>J17*Up_factor</f>
        <v>220.25277134014109</v>
      </c>
      <c r="L16" s="25"/>
      <c r="M16" s="25">
        <f>L17*Up_factor</f>
        <v>220.25277134014109</v>
      </c>
      <c r="N16" s="25"/>
    </row>
    <row r="17" spans="8:14" x14ac:dyDescent="0.3">
      <c r="H17" s="25"/>
      <c r="I17" s="25"/>
      <c r="J17" s="25">
        <f>I16*Down_factor</f>
        <v>209.1003589785021</v>
      </c>
      <c r="K17" s="25"/>
      <c r="L17" s="25">
        <f>K18*Up_factor</f>
        <v>209.1003589785021</v>
      </c>
      <c r="M17" s="25"/>
      <c r="N17" s="25"/>
    </row>
    <row r="18" spans="8:14" x14ac:dyDescent="0.3">
      <c r="H18" s="25"/>
      <c r="I18" s="25"/>
      <c r="J18" s="25"/>
      <c r="K18" s="25">
        <f>J17*Down_factor</f>
        <v>198.51264462600625</v>
      </c>
      <c r="L18" s="25"/>
      <c r="M18" s="25">
        <f>L19*Up_factor</f>
        <v>198.51264462600625</v>
      </c>
      <c r="N18" s="25"/>
    </row>
    <row r="19" spans="8:14" x14ac:dyDescent="0.3">
      <c r="H19" s="25"/>
      <c r="I19" s="25"/>
      <c r="J19" s="25"/>
      <c r="K19" s="25"/>
      <c r="L19" s="25">
        <f>K18*Down_factor</f>
        <v>188.46103502128642</v>
      </c>
      <c r="M19" s="25"/>
      <c r="N19" s="25"/>
    </row>
    <row r="20" spans="8:14" x14ac:dyDescent="0.3">
      <c r="H20" s="25"/>
      <c r="I20" s="25"/>
      <c r="J20" s="25"/>
      <c r="K20" s="25"/>
      <c r="L20" s="25"/>
      <c r="M20" s="25">
        <f>L19*Down_factor</f>
        <v>178.91838471150743</v>
      </c>
      <c r="N20" s="25"/>
    </row>
    <row r="21" spans="8:14" x14ac:dyDescent="0.3">
      <c r="H21" s="25"/>
      <c r="I21" s="25"/>
      <c r="J21" s="25"/>
      <c r="K21" s="25"/>
      <c r="L21" s="25"/>
      <c r="M21" s="25"/>
      <c r="N21" s="25"/>
    </row>
    <row r="22" spans="8:14" x14ac:dyDescent="0.3">
      <c r="H22" s="25"/>
      <c r="I22" s="25"/>
      <c r="J22" s="25"/>
      <c r="K22" s="25"/>
      <c r="L22" s="25"/>
      <c r="M22" s="25"/>
      <c r="N22" s="25"/>
    </row>
    <row r="23" spans="8:14" x14ac:dyDescent="0.3">
      <c r="H23" s="25"/>
      <c r="I23" s="25"/>
      <c r="J23" s="25"/>
      <c r="K23" s="25"/>
      <c r="L23" s="25"/>
      <c r="M23" s="25"/>
      <c r="N23" s="25"/>
    </row>
    <row r="24" spans="8:14" x14ac:dyDescent="0.3">
      <c r="H24" s="25"/>
      <c r="I24" s="25"/>
      <c r="J24" s="25"/>
      <c r="K24" s="25"/>
      <c r="L24" s="25"/>
      <c r="M24" s="25"/>
      <c r="N24" s="25"/>
    </row>
    <row r="25" spans="8:14" x14ac:dyDescent="0.3">
      <c r="H25" s="25"/>
      <c r="I25" s="25"/>
      <c r="J25" s="25"/>
      <c r="K25" s="25"/>
      <c r="L25" s="25"/>
      <c r="M25" s="25"/>
      <c r="N25" s="2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2D45B-9DB3-4CAA-8304-0114A6505FB7}">
  <dimension ref="A1"/>
  <sheetViews>
    <sheetView workbookViewId="0">
      <selection activeCell="E24" sqref="E24"/>
    </sheetView>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30A9A-A60D-4F55-B390-47489CCBFD1F}">
  <dimension ref="A1"/>
  <sheetViews>
    <sheetView workbookViewId="0">
      <selection activeCell="E24" sqref="E24"/>
    </sheetView>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35E01-2713-4F2A-A274-F6C92091B410}">
  <dimension ref="A1"/>
  <sheetViews>
    <sheetView workbookViewId="0">
      <selection activeCell="E24" sqref="E24"/>
    </sheetView>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86739-84E0-4963-B7BD-B65C64BC7AEC}">
  <dimension ref="A1"/>
  <sheetViews>
    <sheetView workbookViewId="0">
      <selection activeCell="E24" sqref="E24"/>
    </sheetView>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26507-0254-40DE-A60A-4D147FF24A49}">
  <dimension ref="A1:O19"/>
  <sheetViews>
    <sheetView showGridLines="0" workbookViewId="0">
      <selection activeCell="E24" sqref="E24"/>
    </sheetView>
  </sheetViews>
  <sheetFormatPr defaultRowHeight="14.4" x14ac:dyDescent="0.3"/>
  <sheetData>
    <row r="1" spans="1:15" ht="31.2" x14ac:dyDescent="0.6">
      <c r="A1" s="37" t="s">
        <v>51</v>
      </c>
    </row>
    <row r="4" spans="1:15" x14ac:dyDescent="0.3">
      <c r="A4" s="4" t="s">
        <v>50</v>
      </c>
    </row>
    <row r="6" spans="1:15" x14ac:dyDescent="0.3">
      <c r="A6" s="4" t="s">
        <v>49</v>
      </c>
      <c r="N6" s="36" t="s">
        <v>48</v>
      </c>
      <c r="O6" s="36" t="s">
        <v>47</v>
      </c>
    </row>
    <row r="7" spans="1:15" x14ac:dyDescent="0.3">
      <c r="A7" s="4" t="s">
        <v>46</v>
      </c>
      <c r="B7" s="4"/>
      <c r="C7" s="4" t="s">
        <v>45</v>
      </c>
      <c r="D7" s="4"/>
      <c r="E7" s="4"/>
      <c r="F7" s="4"/>
      <c r="G7" s="4"/>
      <c r="H7" s="4"/>
      <c r="I7" s="4"/>
      <c r="J7" s="4"/>
      <c r="K7" s="4"/>
      <c r="L7" s="4"/>
      <c r="M7" s="4"/>
      <c r="N7" s="36" t="s">
        <v>44</v>
      </c>
      <c r="O7" s="36" t="s">
        <v>43</v>
      </c>
    </row>
    <row r="8" spans="1:15" x14ac:dyDescent="0.3">
      <c r="A8" s="4"/>
      <c r="B8" s="4">
        <v>0</v>
      </c>
      <c r="C8" s="4">
        <v>1</v>
      </c>
      <c r="D8" s="4">
        <v>2</v>
      </c>
      <c r="E8" s="4">
        <v>3</v>
      </c>
      <c r="F8" s="4">
        <v>4</v>
      </c>
      <c r="G8" s="4">
        <v>5</v>
      </c>
      <c r="H8" s="4">
        <v>6</v>
      </c>
      <c r="I8" s="4">
        <v>7</v>
      </c>
      <c r="J8" s="4">
        <v>8</v>
      </c>
      <c r="K8" s="4">
        <v>9</v>
      </c>
      <c r="L8" s="4">
        <v>10</v>
      </c>
      <c r="M8" s="4"/>
      <c r="N8" s="4"/>
      <c r="O8" s="4"/>
    </row>
    <row r="9" spans="1:15" x14ac:dyDescent="0.3">
      <c r="A9" s="4">
        <v>2005</v>
      </c>
      <c r="B9" s="35">
        <v>2050</v>
      </c>
      <c r="C9" s="35">
        <v>2600</v>
      </c>
      <c r="D9" s="35">
        <v>1904</v>
      </c>
      <c r="E9" s="35">
        <v>1302</v>
      </c>
      <c r="F9" s="35">
        <v>1056</v>
      </c>
      <c r="G9" s="35">
        <v>843</v>
      </c>
      <c r="H9" s="35">
        <v>748</v>
      </c>
      <c r="I9" s="35">
        <v>373</v>
      </c>
      <c r="J9" s="35">
        <v>253</v>
      </c>
      <c r="K9" s="35">
        <v>103</v>
      </c>
      <c r="L9" s="35">
        <v>40</v>
      </c>
      <c r="N9" s="35">
        <v>11992</v>
      </c>
      <c r="O9" s="34">
        <v>0.94</v>
      </c>
    </row>
    <row r="10" spans="1:15" x14ac:dyDescent="0.3">
      <c r="A10" s="4">
        <v>2006</v>
      </c>
      <c r="B10" s="35">
        <v>2342</v>
      </c>
      <c r="C10" s="35">
        <v>2476</v>
      </c>
      <c r="D10" s="35">
        <v>2045</v>
      </c>
      <c r="E10" s="35">
        <v>1479</v>
      </c>
      <c r="F10" s="35">
        <v>1248</v>
      </c>
      <c r="G10" s="35">
        <v>924</v>
      </c>
      <c r="H10" s="35">
        <v>783</v>
      </c>
      <c r="I10" s="35">
        <v>437</v>
      </c>
      <c r="J10" s="35">
        <v>252</v>
      </c>
      <c r="K10" s="35">
        <v>126</v>
      </c>
      <c r="N10" s="35">
        <v>12564</v>
      </c>
      <c r="O10" s="34">
        <f t="shared" ref="O10:O19" si="0">O9</f>
        <v>0.94</v>
      </c>
    </row>
    <row r="11" spans="1:15" x14ac:dyDescent="0.3">
      <c r="A11" s="4">
        <v>2007</v>
      </c>
      <c r="B11" s="35">
        <v>2216</v>
      </c>
      <c r="C11" s="35">
        <v>2845</v>
      </c>
      <c r="D11" s="35">
        <v>2132</v>
      </c>
      <c r="E11" s="35">
        <v>1303</v>
      </c>
      <c r="F11" s="35">
        <v>1289</v>
      </c>
      <c r="G11" s="35">
        <v>872</v>
      </c>
      <c r="H11" s="35">
        <v>743</v>
      </c>
      <c r="I11" s="35">
        <v>424</v>
      </c>
      <c r="J11" s="35">
        <v>221</v>
      </c>
      <c r="N11" s="35">
        <v>12479</v>
      </c>
      <c r="O11" s="34">
        <f t="shared" si="0"/>
        <v>0.94</v>
      </c>
    </row>
    <row r="12" spans="1:15" x14ac:dyDescent="0.3">
      <c r="A12" s="4">
        <v>2008</v>
      </c>
      <c r="B12" s="35">
        <v>3786</v>
      </c>
      <c r="C12" s="35">
        <v>3865</v>
      </c>
      <c r="D12" s="35">
        <v>3156</v>
      </c>
      <c r="E12" s="35">
        <v>2437</v>
      </c>
      <c r="F12" s="35">
        <v>2352</v>
      </c>
      <c r="G12" s="35">
        <v>1702</v>
      </c>
      <c r="H12" s="35">
        <v>1174</v>
      </c>
      <c r="I12" s="35">
        <v>783</v>
      </c>
      <c r="N12" s="35">
        <v>20582</v>
      </c>
      <c r="O12" s="34">
        <f t="shared" si="0"/>
        <v>0.94</v>
      </c>
    </row>
    <row r="13" spans="1:15" x14ac:dyDescent="0.3">
      <c r="A13" s="4">
        <v>2009</v>
      </c>
      <c r="B13" s="35">
        <v>1945</v>
      </c>
      <c r="C13" s="35">
        <v>2045</v>
      </c>
      <c r="D13" s="35">
        <v>1598</v>
      </c>
      <c r="E13" s="35">
        <v>1136</v>
      </c>
      <c r="F13" s="35">
        <v>1134</v>
      </c>
      <c r="G13" s="35">
        <v>827</v>
      </c>
      <c r="H13" s="35">
        <v>627</v>
      </c>
      <c r="N13" s="35">
        <v>10847</v>
      </c>
      <c r="O13" s="34">
        <f t="shared" si="0"/>
        <v>0.94</v>
      </c>
    </row>
    <row r="14" spans="1:15" x14ac:dyDescent="0.3">
      <c r="A14" s="4">
        <v>2010</v>
      </c>
      <c r="B14" s="35">
        <v>2467</v>
      </c>
      <c r="C14" s="35">
        <v>3256</v>
      </c>
      <c r="D14" s="35">
        <v>2323</v>
      </c>
      <c r="E14" s="35">
        <v>1574</v>
      </c>
      <c r="F14" s="35">
        <v>1254</v>
      </c>
      <c r="G14" s="35">
        <v>1039</v>
      </c>
      <c r="N14" s="35">
        <v>14627</v>
      </c>
      <c r="O14" s="34">
        <f t="shared" si="0"/>
        <v>0.94</v>
      </c>
    </row>
    <row r="15" spans="1:15" x14ac:dyDescent="0.3">
      <c r="A15" s="4">
        <v>2011</v>
      </c>
      <c r="B15" s="35">
        <v>2856</v>
      </c>
      <c r="C15" s="35">
        <v>3427</v>
      </c>
      <c r="D15" s="35">
        <v>2556</v>
      </c>
      <c r="E15" s="35">
        <v>1874</v>
      </c>
      <c r="F15" s="35">
        <v>1569</v>
      </c>
      <c r="N15" s="35">
        <v>16146</v>
      </c>
      <c r="O15" s="34">
        <f t="shared" si="0"/>
        <v>0.94</v>
      </c>
    </row>
    <row r="16" spans="1:15" x14ac:dyDescent="0.3">
      <c r="A16" s="4">
        <v>2012</v>
      </c>
      <c r="B16" s="35">
        <v>3539</v>
      </c>
      <c r="C16" s="35">
        <v>4416</v>
      </c>
      <c r="D16" s="35">
        <v>3078</v>
      </c>
      <c r="E16" s="35">
        <v>2150</v>
      </c>
      <c r="N16" s="35">
        <v>21349</v>
      </c>
      <c r="O16" s="34">
        <f t="shared" si="0"/>
        <v>0.94</v>
      </c>
    </row>
    <row r="17" spans="1:15" x14ac:dyDescent="0.3">
      <c r="A17" s="4">
        <v>2013</v>
      </c>
      <c r="B17" s="35">
        <v>3184</v>
      </c>
      <c r="C17" s="35">
        <v>3778</v>
      </c>
      <c r="D17" s="35">
        <v>2783</v>
      </c>
      <c r="N17" s="35">
        <v>17834</v>
      </c>
      <c r="O17" s="34">
        <f t="shared" si="0"/>
        <v>0.94</v>
      </c>
    </row>
    <row r="18" spans="1:15" x14ac:dyDescent="0.3">
      <c r="A18" s="4">
        <v>2014</v>
      </c>
      <c r="B18" s="35">
        <v>2873</v>
      </c>
      <c r="C18" s="35">
        <v>3539</v>
      </c>
      <c r="N18" s="35">
        <v>16732</v>
      </c>
      <c r="O18" s="34">
        <f t="shared" si="0"/>
        <v>0.94</v>
      </c>
    </row>
    <row r="19" spans="1:15" x14ac:dyDescent="0.3">
      <c r="A19" s="4">
        <v>2015</v>
      </c>
      <c r="B19" s="35">
        <v>3274</v>
      </c>
      <c r="N19" s="35">
        <v>18757</v>
      </c>
      <c r="O19" s="34">
        <f t="shared" si="0"/>
        <v>0.94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97CDF-9391-4ED8-A581-B46A1B1A3326}">
  <dimension ref="A1"/>
  <sheetViews>
    <sheetView workbookViewId="0">
      <selection activeCell="E24" sqref="E24"/>
    </sheetView>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7e82283-17b9-4d2e-a750-27f219094220">
      <Terms xmlns="http://schemas.microsoft.com/office/infopath/2007/PartnerControls"/>
    </lcf76f155ced4ddcb4097134ff3c332f>
    <TaxCatchAll xmlns="724395a5-9866-4f6b-88f5-95467eafe09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D9F350256FC04C9EF19E11D9C59124" ma:contentTypeVersion="15" ma:contentTypeDescription="Create a new document." ma:contentTypeScope="" ma:versionID="7bd887331dd6b7aa1618687ee944d2c6">
  <xsd:schema xmlns:xsd="http://www.w3.org/2001/XMLSchema" xmlns:xs="http://www.w3.org/2001/XMLSchema" xmlns:p="http://schemas.microsoft.com/office/2006/metadata/properties" xmlns:ns2="a7e82283-17b9-4d2e-a750-27f219094220" xmlns:ns3="724395a5-9866-4f6b-88f5-95467eafe09f" targetNamespace="http://schemas.microsoft.com/office/2006/metadata/properties" ma:root="true" ma:fieldsID="1098d92ce74fc1313476b4fbec324641" ns2:_="" ns3:_="">
    <xsd:import namespace="a7e82283-17b9-4d2e-a750-27f219094220"/>
    <xsd:import namespace="724395a5-9866-4f6b-88f5-95467eafe0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82283-17b9-4d2e-a750-27f219094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2764dbc-7309-45b3-8ffb-b5aa3fc55a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4395a5-9866-4f6b-88f5-95467eafe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c3e70e-9e06-41d9-9fa0-227894058239}" ma:internalName="TaxCatchAll" ma:showField="CatchAllData" ma:web="724395a5-9866-4f6b-88f5-95467eafe0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89F40B-DA6C-491C-B717-380524085B8A}">
  <ds:schemaRefs>
    <ds:schemaRef ds:uri="http://schemas.openxmlformats.org/package/2006/metadata/core-properties"/>
    <ds:schemaRef ds:uri="http://schemas.microsoft.com/office/2006/documentManagement/types"/>
    <ds:schemaRef ds:uri="http://schemas.microsoft.com/office/infopath/2007/PartnerControls"/>
    <ds:schemaRef ds:uri="80348ba6-adcc-40fb-8576-6b95a36a3021"/>
    <ds:schemaRef ds:uri="http://www.w3.org/XML/1998/namespace"/>
    <ds:schemaRef ds:uri="http://purl.org/dc/terms/"/>
    <ds:schemaRef ds:uri="http://purl.org/dc/elements/1.1/"/>
    <ds:schemaRef ds:uri="051538e9-c694-450b-9056-83c8e7b681d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3845FA0-E7B1-41E4-BBC3-0DA8DEF61558}"/>
</file>

<file path=customXml/itemProps3.xml><?xml version="1.0" encoding="utf-8"?>
<ds:datastoreItem xmlns:ds="http://schemas.openxmlformats.org/officeDocument/2006/customXml" ds:itemID="{D72A611C-20C0-431B-83A2-9E34465570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Instructions</vt:lpstr>
      <vt:lpstr>Details</vt:lpstr>
      <vt:lpstr>Q1 Inputs</vt:lpstr>
      <vt:lpstr>Q1 (i)</vt:lpstr>
      <vt:lpstr>Q1 (ii)</vt:lpstr>
      <vt:lpstr>Q1 (iii)</vt:lpstr>
      <vt:lpstr>Q1 (iv)</vt:lpstr>
      <vt:lpstr>Q2 Inputs</vt:lpstr>
      <vt:lpstr>Q2 (i)</vt:lpstr>
      <vt:lpstr>Q2 (ii)</vt:lpstr>
      <vt:lpstr>Q3 Inputs</vt:lpstr>
      <vt:lpstr>Q3 (i)</vt:lpstr>
      <vt:lpstr>Q3 (ii)</vt:lpstr>
      <vt:lpstr>Q3 (iii)</vt:lpstr>
      <vt:lpstr>'Q3 Inputs'!Bonds</vt:lpstr>
      <vt:lpstr>Delta_t</vt:lpstr>
      <vt:lpstr>Discount</vt:lpstr>
      <vt:lpstr>Down_factor</vt:lpstr>
      <vt:lpstr>Down_prob</vt:lpstr>
      <vt:lpstr>'Q3 Inputs'!Funds</vt:lpstr>
      <vt:lpstr>'Q3 Inputs'!Growth</vt:lpstr>
      <vt:lpstr>'Q3 Inputs'!Interest</vt:lpstr>
      <vt:lpstr>Interest</vt:lpstr>
      <vt:lpstr>Steps</vt:lpstr>
      <vt:lpstr>Strike</vt:lpstr>
      <vt:lpstr>'Q3 Inputs'!Term</vt:lpstr>
      <vt:lpstr>Term</vt:lpstr>
      <vt:lpstr>Up_factor</vt:lpstr>
      <vt:lpstr>Up_prob</vt:lpstr>
      <vt:lpstr>'Q3 Inputs'!Volatility</vt:lpstr>
      <vt:lpstr>Volatility</vt:lpstr>
    </vt:vector>
  </TitlesOfParts>
  <Company>Apollo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Apollo Group User</dc:creator>
  <cp:lastModifiedBy>John Potter</cp:lastModifiedBy>
  <dcterms:created xsi:type="dcterms:W3CDTF">2018-07-23T14:10:23Z</dcterms:created>
  <dcterms:modified xsi:type="dcterms:W3CDTF">2023-08-07T14:44:28Z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0x010100BED9F350256FC04C9EF19E11D9C59124</vt:lpwstr>
  </property>
  <property fmtid="{D5CDD505-2E9C-101B-9397-08002B2CF9AE}" pid="3" name="MediaServiceImageTags">
    <vt:lpwstr/>
  </property>
</Properties>
</file>